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580" firstSheet="1" activeTab="1"/>
  </bookViews>
  <sheets>
    <sheet name="2008" sheetId="1" r:id="rId1"/>
    <sheet name="план2013" sheetId="2" r:id="rId2"/>
  </sheets>
  <definedNames/>
  <calcPr fullCalcOnLoad="1"/>
</workbook>
</file>

<file path=xl/sharedStrings.xml><?xml version="1.0" encoding="utf-8"?>
<sst xmlns="http://schemas.openxmlformats.org/spreadsheetml/2006/main" count="158" uniqueCount="114">
  <si>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</si>
  <si>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</si>
  <si>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</si>
  <si>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</si>
  <si>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</si>
  <si>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</si>
  <si>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</si>
  <si>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</si>
  <si>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</si>
  <si>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</si>
  <si>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</si>
  <si>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</si>
  <si>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</si>
  <si>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</si>
  <si>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</si>
  <si>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</si>
  <si>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</si>
  <si>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</si>
  <si>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</si>
  <si>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</si>
  <si>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</si>
  <si>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</si>
  <si>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</si>
  <si>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</si>
  <si>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</si>
  <si>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</si>
  <si>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6.</t>
  </si>
  <si>
    <t>Затраты на содержание общедомового имущества:</t>
  </si>
  <si>
    <t>Обязательные работы, в том числе: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</si>
  <si>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</si>
  <si>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</si>
  <si>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</si>
  <si>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</si>
  <si>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</si>
  <si>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пр. Ленина, 111</t>
  </si>
  <si>
    <t>Старший по дому                                                               Н.Ф. Шкаликова</t>
  </si>
  <si>
    <t>ОТЧЕТ
о выполненных работах в 2008 году по договору управления МКД 
№178 от 28.03.2008 г., заключенного между ООО "ОЖКС №6" и собственниками многоквартирного дома
по адресу:  пр-т Ленина, 111.</t>
  </si>
  <si>
    <t xml:space="preserve">            Представитель собственников  - старший по дому Шкаликова Н.Ф.,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</si>
  <si>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</si>
  <si>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</si>
  <si>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</si>
  <si>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</si>
  <si>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</si>
  <si>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</si>
  <si>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</si>
  <si>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</si>
  <si>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</si>
  <si>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</si>
  <si>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</si>
  <si>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</si>
  <si>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</si>
  <si>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</si>
  <si>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</si>
  <si>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</si>
  <si>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</si>
  <si>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</si>
  <si>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</si>
  <si>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</si>
  <si>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</si>
  <si>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</si>
  <si>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</si>
  <si>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</si>
  <si>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</si>
  <si>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</si>
  <si>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</si>
  <si>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</si>
  <si>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</si>
  <si>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</si>
  <si>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</si>
  <si>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</si>
  <si>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</si>
  <si>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</si>
  <si>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</si>
  <si>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</si>
  <si>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</si>
  <si>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</si>
  <si>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</si>
  <si>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</si>
  <si>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</si>
  <si>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</si>
  <si>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</si>
  <si>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</si>
  <si>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</si>
  <si>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</si>
  <si>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</si>
  <si>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</si>
  <si>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</si>
  <si>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</si>
  <si>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</si>
  <si>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</si>
  <si>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</si>
  <si>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</si>
  <si>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</si>
  <si>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</si>
  <si>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</si>
  <si>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1.1.</t>
  </si>
  <si>
    <t>подметание асфальта -   1 раз/неделю,                
подбор мусора - ежедневно</t>
  </si>
  <si>
    <t>1.2.</t>
  </si>
  <si>
    <t>по плану работ</t>
  </si>
  <si>
    <t>1.3.</t>
  </si>
  <si>
    <t xml:space="preserve"> Текущий ремонт общего имущества  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</si>
  <si>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</si>
  <si>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</si>
  <si>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</si>
  <si>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</si>
  <si>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</si>
  <si>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</si>
  <si>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</si>
  <si>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</si>
  <si>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</si>
  <si>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</si>
  <si>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</si>
  <si>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</si>
  <si>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12/6 от 20.08.2012 г., 
заключенного между ООО "ОЖКС № 6"   
и собственниками многоквартирного дома
по адресу:  пр. Ленина, 111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</si>
</sst>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00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8" fillId="0" borderId="14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justify" wrapText="1"/>
    </xf>
    <xf numFmtId="0" fontId="0" fillId="0" borderId="1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2.25390625" style="0" hidden="1" customWidth="1"/>
    <col min="6" max="6" width="10.625" style="0" bestFit="1" customWidth="1"/>
  </cols>
  <sheetData>
    <row r="1" spans="1:4" ht="104.25" customHeight="1">
      <c r="A1" s="85" t="s">
        <v>36</v>
      </c>
      <c r="B1" s="86"/>
      <c r="C1" s="86"/>
      <c r="D1" s="86"/>
    </row>
    <row r="2" spans="1:5" ht="80.25" customHeight="1">
      <c r="A2" s="87" t="s">
        <v>37</v>
      </c>
      <c r="B2" s="88"/>
      <c r="C2" s="88"/>
      <c r="D2" s="88"/>
      <c r="E2" t="s">
        <v>31</v>
      </c>
    </row>
    <row r="3" spans="1:5" ht="38.25" customHeight="1">
      <c r="A3" s="7" t="s">
        <v>38</v>
      </c>
      <c r="B3" s="7" t="s">
        <v>39</v>
      </c>
      <c r="C3" s="5" t="s">
        <v>40</v>
      </c>
      <c r="D3" s="15" t="s">
        <v>41</v>
      </c>
      <c r="E3" s="16" t="s">
        <v>42</v>
      </c>
    </row>
    <row r="4" spans="1:5" ht="18.75" customHeight="1">
      <c r="A4" s="17" t="s">
        <v>43</v>
      </c>
      <c r="B4" s="18" t="s">
        <v>44</v>
      </c>
      <c r="C4" s="5" t="s">
        <v>45</v>
      </c>
      <c r="D4" s="19">
        <v>5</v>
      </c>
      <c r="E4" s="19">
        <v>5</v>
      </c>
    </row>
    <row r="5" spans="1:5" ht="15.75">
      <c r="A5" s="20" t="s">
        <v>46</v>
      </c>
      <c r="B5" s="21" t="s">
        <v>47</v>
      </c>
      <c r="C5" s="22" t="s">
        <v>48</v>
      </c>
      <c r="D5" s="23">
        <v>2712</v>
      </c>
      <c r="E5" s="23">
        <v>2712</v>
      </c>
    </row>
    <row r="6" spans="1:5" ht="14.25" customHeight="1">
      <c r="A6" s="20" t="s">
        <v>49</v>
      </c>
      <c r="B6" s="21" t="s">
        <v>50</v>
      </c>
      <c r="C6" s="22" t="s">
        <v>45</v>
      </c>
      <c r="D6" s="24">
        <v>60</v>
      </c>
      <c r="E6" s="24">
        <v>60</v>
      </c>
    </row>
    <row r="7" spans="1:5" ht="16.5" customHeight="1">
      <c r="A7" s="20" t="s">
        <v>51</v>
      </c>
      <c r="B7" s="21" t="s">
        <v>52</v>
      </c>
      <c r="C7" s="14"/>
      <c r="D7" s="23"/>
      <c r="E7" s="23"/>
    </row>
    <row r="8" spans="1:5" ht="15.75">
      <c r="A8" s="25" t="s">
        <v>53</v>
      </c>
      <c r="B8" s="21" t="s">
        <v>54</v>
      </c>
      <c r="C8" s="14"/>
      <c r="D8" s="23"/>
      <c r="E8" s="23"/>
    </row>
    <row r="9" spans="1:5" ht="17.25" customHeight="1">
      <c r="A9" s="26"/>
      <c r="B9" s="12" t="s">
        <v>55</v>
      </c>
      <c r="C9" s="14" t="s">
        <v>56</v>
      </c>
      <c r="D9" s="23">
        <v>189640.93</v>
      </c>
      <c r="E9" s="23">
        <v>189640.93</v>
      </c>
    </row>
    <row r="10" spans="1:5" ht="16.5" customHeight="1">
      <c r="A10" s="26"/>
      <c r="B10" s="12" t="s">
        <v>57</v>
      </c>
      <c r="C10" s="14" t="s">
        <v>56</v>
      </c>
      <c r="D10" s="23">
        <v>177888.8</v>
      </c>
      <c r="E10" s="23">
        <v>177888.8</v>
      </c>
    </row>
    <row r="11" spans="1:5" ht="15.75">
      <c r="A11" s="26"/>
      <c r="B11" s="21" t="s">
        <v>58</v>
      </c>
      <c r="C11" s="22" t="s">
        <v>56</v>
      </c>
      <c r="D11" s="27">
        <f>D9-D10</f>
        <v>11752.130000000005</v>
      </c>
      <c r="E11" s="27">
        <f>E9-E10</f>
        <v>11752.130000000005</v>
      </c>
    </row>
    <row r="12" spans="1:5" ht="18" customHeight="1">
      <c r="A12" s="25" t="s">
        <v>59</v>
      </c>
      <c r="B12" s="21" t="s">
        <v>60</v>
      </c>
      <c r="C12" s="14"/>
      <c r="D12" s="23"/>
      <c r="E12" s="23"/>
    </row>
    <row r="13" spans="1:5" ht="15.75">
      <c r="A13" s="26"/>
      <c r="B13" s="12" t="s">
        <v>55</v>
      </c>
      <c r="C13" s="14" t="s">
        <v>56</v>
      </c>
      <c r="D13" s="23">
        <v>12639.05</v>
      </c>
      <c r="E13" s="23"/>
    </row>
    <row r="14" spans="1:5" ht="15.75" customHeight="1">
      <c r="A14" s="26"/>
      <c r="B14" s="12" t="s">
        <v>57</v>
      </c>
      <c r="C14" s="14" t="s">
        <v>56</v>
      </c>
      <c r="D14" s="23">
        <v>12017.83</v>
      </c>
      <c r="E14" s="23"/>
    </row>
    <row r="15" spans="1:5" ht="15.75" customHeight="1">
      <c r="A15" s="26"/>
      <c r="B15" s="21" t="s">
        <v>58</v>
      </c>
      <c r="C15" s="22" t="s">
        <v>56</v>
      </c>
      <c r="D15" s="27">
        <f>D13-D14</f>
        <v>621.2199999999993</v>
      </c>
      <c r="E15" s="27">
        <f>E13-E14</f>
        <v>0</v>
      </c>
    </row>
    <row r="16" spans="1:5" ht="15.75" customHeight="1">
      <c r="A16" s="25" t="s">
        <v>61</v>
      </c>
      <c r="B16" s="21" t="s">
        <v>62</v>
      </c>
      <c r="C16" s="14"/>
      <c r="D16" s="23"/>
      <c r="E16" s="23"/>
    </row>
    <row r="17" spans="1:5" ht="15.75" customHeight="1">
      <c r="A17" s="26"/>
      <c r="B17" s="12" t="s">
        <v>55</v>
      </c>
      <c r="C17" s="14" t="s">
        <v>56</v>
      </c>
      <c r="D17" s="23">
        <v>2785.68</v>
      </c>
      <c r="E17" s="23">
        <v>2785.68</v>
      </c>
    </row>
    <row r="18" spans="1:5" ht="15.75" customHeight="1">
      <c r="A18" s="26"/>
      <c r="B18" s="12" t="s">
        <v>57</v>
      </c>
      <c r="C18" s="14" t="s">
        <v>56</v>
      </c>
      <c r="D18" s="23">
        <v>2570.99</v>
      </c>
      <c r="E18" s="23">
        <v>2570.99</v>
      </c>
    </row>
    <row r="19" spans="1:5" ht="15.75" customHeight="1">
      <c r="A19" s="26"/>
      <c r="B19" s="21" t="s">
        <v>58</v>
      </c>
      <c r="C19" s="22" t="s">
        <v>56</v>
      </c>
      <c r="D19" s="27">
        <f>D17-D18</f>
        <v>214.69000000000005</v>
      </c>
      <c r="E19" s="27">
        <f>E17-E18</f>
        <v>214.69000000000005</v>
      </c>
    </row>
    <row r="20" spans="1:5" ht="15" customHeight="1">
      <c r="A20" s="26"/>
      <c r="B20" s="21" t="s">
        <v>63</v>
      </c>
      <c r="C20" s="14" t="s">
        <v>56</v>
      </c>
      <c r="D20" s="27">
        <f>D9+D13+D17</f>
        <v>205065.65999999997</v>
      </c>
      <c r="E20" s="27">
        <f>E9+E13+E17</f>
        <v>192426.61</v>
      </c>
    </row>
    <row r="21" spans="1:5" ht="15.75">
      <c r="A21" s="26"/>
      <c r="B21" s="21" t="s">
        <v>64</v>
      </c>
      <c r="C21" s="14" t="s">
        <v>56</v>
      </c>
      <c r="D21" s="27">
        <f>D11+D15+D19</f>
        <v>12588.040000000005</v>
      </c>
      <c r="E21" s="27">
        <f>E11+E15+E19</f>
        <v>11966.820000000005</v>
      </c>
    </row>
    <row r="22" spans="1:5" ht="15.75" customHeight="1">
      <c r="A22" s="20" t="s">
        <v>65</v>
      </c>
      <c r="B22" s="28" t="s">
        <v>66</v>
      </c>
      <c r="C22" s="14"/>
      <c r="D22" s="23"/>
      <c r="E22" s="23"/>
    </row>
    <row r="23" spans="1:5" ht="94.5">
      <c r="A23" s="29" t="s">
        <v>67</v>
      </c>
      <c r="B23" s="30" t="s">
        <v>68</v>
      </c>
      <c r="C23" s="22" t="s">
        <v>56</v>
      </c>
      <c r="D23" s="27">
        <f>D9*0.11</f>
        <v>20860.5023</v>
      </c>
      <c r="E23" s="27">
        <f>E9*0.11</f>
        <v>20860.5023</v>
      </c>
    </row>
    <row r="24" spans="1:6" ht="94.5" customHeight="1">
      <c r="A24" s="29" t="s">
        <v>69</v>
      </c>
      <c r="B24" s="30" t="s">
        <v>70</v>
      </c>
      <c r="C24" s="22" t="s">
        <v>56</v>
      </c>
      <c r="D24" s="27">
        <f>D9*0.7</f>
        <v>132748.65099999998</v>
      </c>
      <c r="E24" s="27">
        <f>E9*0.7</f>
        <v>132748.65099999998</v>
      </c>
      <c r="F24" t="s">
        <v>31</v>
      </c>
    </row>
    <row r="25" spans="1:5" ht="19.5" customHeight="1">
      <c r="A25" s="29" t="s">
        <v>71</v>
      </c>
      <c r="B25" s="21" t="s">
        <v>72</v>
      </c>
      <c r="C25" s="22" t="s">
        <v>56</v>
      </c>
      <c r="D25" s="31">
        <v>490</v>
      </c>
      <c r="E25" s="31">
        <v>490</v>
      </c>
    </row>
    <row r="26" spans="1:5" ht="19.5" customHeight="1">
      <c r="A26" s="32" t="s">
        <v>73</v>
      </c>
      <c r="B26" s="21" t="s">
        <v>74</v>
      </c>
      <c r="C26" s="22"/>
      <c r="D26" s="31">
        <v>242127</v>
      </c>
      <c r="E26" s="31">
        <v>0</v>
      </c>
    </row>
    <row r="27" spans="1:6" ht="17.25" customHeight="1">
      <c r="A27" s="26"/>
      <c r="B27" s="21" t="s">
        <v>75</v>
      </c>
      <c r="C27" s="22" t="s">
        <v>56</v>
      </c>
      <c r="D27" s="27">
        <f>D23+D24+D25+D26</f>
        <v>396226.1533</v>
      </c>
      <c r="E27" s="27">
        <f>E23+E24+E25+E26</f>
        <v>154099.15329999998</v>
      </c>
      <c r="F27" s="47"/>
    </row>
    <row r="28" spans="1:5" ht="17.25" customHeight="1">
      <c r="A28" s="25" t="s">
        <v>26</v>
      </c>
      <c r="B28" s="21" t="s">
        <v>76</v>
      </c>
      <c r="C28" s="14" t="s">
        <v>56</v>
      </c>
      <c r="D28" s="23">
        <f>D20-D27</f>
        <v>-191160.49330000003</v>
      </c>
      <c r="E28" s="23">
        <f>E20-E27</f>
        <v>38327.45670000001</v>
      </c>
    </row>
    <row r="29" spans="1:5" ht="31.5">
      <c r="A29" s="29" t="s">
        <v>77</v>
      </c>
      <c r="B29" s="30" t="s">
        <v>78</v>
      </c>
      <c r="C29" s="14" t="s">
        <v>56</v>
      </c>
      <c r="D29" s="23">
        <f>D28-D21</f>
        <v>-203748.53330000004</v>
      </c>
      <c r="E29" s="23">
        <f>E28-E21</f>
        <v>26360.636700000003</v>
      </c>
    </row>
    <row r="30" spans="1:4" ht="15.75">
      <c r="A30" s="33"/>
      <c r="B30" s="34"/>
      <c r="C30" s="35"/>
      <c r="D30" s="36"/>
    </row>
    <row r="31" spans="2:4" ht="15.75">
      <c r="B31" s="37" t="s">
        <v>29</v>
      </c>
      <c r="C31" s="37"/>
      <c r="D31" s="37"/>
    </row>
    <row r="32" spans="2:4" ht="15.75">
      <c r="B32" s="37" t="s">
        <v>31</v>
      </c>
      <c r="C32" s="37"/>
      <c r="D32" s="37"/>
    </row>
    <row r="33" spans="2:4" ht="15.75">
      <c r="B33" s="38" t="s">
        <v>30</v>
      </c>
      <c r="C33" s="38"/>
      <c r="D33" s="38" t="s">
        <v>31</v>
      </c>
    </row>
    <row r="34" spans="2:4" ht="15.75">
      <c r="B34" s="89" t="s">
        <v>35</v>
      </c>
      <c r="C34" s="89"/>
      <c r="D34" s="38"/>
    </row>
    <row r="35" spans="2:4" ht="17.25" customHeight="1">
      <c r="B35" s="90" t="s">
        <v>79</v>
      </c>
      <c r="C35" s="90"/>
      <c r="D35" s="90"/>
    </row>
    <row r="38" ht="15.75">
      <c r="B38" t="s">
        <v>31</v>
      </c>
    </row>
    <row r="41" ht="15.75">
      <c r="B41" t="s">
        <v>31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4" sqref="I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85" t="s">
        <v>113</v>
      </c>
      <c r="B1" s="85"/>
      <c r="C1" s="85"/>
      <c r="D1" s="85"/>
      <c r="E1" s="85"/>
      <c r="F1" s="85"/>
      <c r="G1" s="85"/>
      <c r="H1" s="85"/>
      <c r="I1" s="85"/>
    </row>
    <row r="2" spans="1:9" ht="20.25">
      <c r="A2" s="62"/>
      <c r="B2" s="62"/>
      <c r="C2" s="62"/>
      <c r="D2" s="62"/>
      <c r="E2" s="62"/>
      <c r="F2" s="62"/>
      <c r="G2" s="62"/>
      <c r="H2" s="62"/>
      <c r="I2" s="62"/>
    </row>
    <row r="3" spans="1:9" ht="20.25">
      <c r="A3" s="62"/>
      <c r="B3" s="62"/>
      <c r="C3" s="62"/>
      <c r="D3" s="62"/>
      <c r="E3" s="62"/>
      <c r="F3" s="62"/>
      <c r="G3" s="62"/>
      <c r="H3" s="62"/>
      <c r="I3" s="62"/>
    </row>
    <row r="4" spans="1:6" ht="47.25">
      <c r="A4" s="1" t="s">
        <v>33</v>
      </c>
      <c r="B4" s="1" t="s">
        <v>34</v>
      </c>
      <c r="C4" s="2"/>
      <c r="D4" s="63" t="s">
        <v>101</v>
      </c>
      <c r="E4" s="9">
        <v>2709.5</v>
      </c>
      <c r="F4" s="2"/>
    </row>
    <row r="5" spans="2:6" ht="15.75">
      <c r="B5" s="3" t="s">
        <v>0</v>
      </c>
      <c r="C5" s="13">
        <v>5</v>
      </c>
      <c r="D5" s="2" t="s">
        <v>1</v>
      </c>
      <c r="E5" s="10">
        <v>60</v>
      </c>
      <c r="F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89.25">
      <c r="A8" s="39" t="s">
        <v>25</v>
      </c>
      <c r="B8" s="93" t="s">
        <v>84</v>
      </c>
      <c r="C8" s="94"/>
      <c r="D8" s="95"/>
      <c r="E8" s="40" t="s">
        <v>5</v>
      </c>
      <c r="F8" s="40" t="s">
        <v>6</v>
      </c>
      <c r="G8" s="48" t="s">
        <v>102</v>
      </c>
      <c r="H8" s="48" t="s">
        <v>103</v>
      </c>
      <c r="I8" s="49" t="s">
        <v>104</v>
      </c>
    </row>
    <row r="9" spans="1:9" ht="38.25">
      <c r="A9" s="54">
        <v>1</v>
      </c>
      <c r="B9" s="96">
        <v>2</v>
      </c>
      <c r="C9" s="97"/>
      <c r="D9" s="98"/>
      <c r="E9" s="55">
        <v>3</v>
      </c>
      <c r="F9" s="55">
        <v>3</v>
      </c>
      <c r="G9" s="55">
        <v>4</v>
      </c>
      <c r="H9" s="55">
        <v>5</v>
      </c>
      <c r="I9" s="56" t="s">
        <v>105</v>
      </c>
    </row>
    <row r="10" spans="1:9" ht="15.75" customHeight="1">
      <c r="A10" s="41">
        <v>1</v>
      </c>
      <c r="B10" s="99" t="s">
        <v>80</v>
      </c>
      <c r="C10" s="99"/>
      <c r="D10" s="99"/>
      <c r="E10" s="99"/>
      <c r="F10" s="99"/>
      <c r="G10" s="42"/>
      <c r="H10" s="64"/>
      <c r="I10" s="50"/>
    </row>
    <row r="11" spans="1:9" ht="15.75" customHeight="1">
      <c r="A11" s="41"/>
      <c r="B11" s="91" t="s">
        <v>91</v>
      </c>
      <c r="C11" s="91"/>
      <c r="D11" s="91"/>
      <c r="E11" s="91"/>
      <c r="F11" s="91"/>
      <c r="G11" s="8">
        <f>G32</f>
        <v>10.91</v>
      </c>
      <c r="H11" s="8">
        <f>H32</f>
        <v>11.619999999999997</v>
      </c>
      <c r="I11" s="43">
        <f>ROUND($E$4*G11*6,0)+ROUND($E$4*H11*6,0)</f>
        <v>366270</v>
      </c>
    </row>
    <row r="12" spans="1:9" ht="15.75" customHeight="1">
      <c r="A12" s="41"/>
      <c r="B12" s="92" t="s">
        <v>81</v>
      </c>
      <c r="C12" s="92"/>
      <c r="D12" s="92"/>
      <c r="E12" s="92"/>
      <c r="F12" s="92"/>
      <c r="G12" s="8">
        <f>G33</f>
        <v>0.8</v>
      </c>
      <c r="H12" s="8">
        <f>H33</f>
        <v>0.85</v>
      </c>
      <c r="I12" s="43">
        <f>ROUND($E$4*G12*6,0)+ROUND($E$4*H12*6,0)</f>
        <v>26824</v>
      </c>
    </row>
    <row r="13" spans="1:9" ht="15.75" customHeight="1">
      <c r="A13" s="41">
        <v>2</v>
      </c>
      <c r="B13" s="102" t="s">
        <v>27</v>
      </c>
      <c r="C13" s="103"/>
      <c r="D13" s="103"/>
      <c r="E13" s="103"/>
      <c r="F13" s="104"/>
      <c r="G13" s="65"/>
      <c r="H13" s="66"/>
      <c r="I13" s="43"/>
    </row>
    <row r="14" spans="1:9" ht="18.75" customHeight="1">
      <c r="A14" s="41" t="s">
        <v>95</v>
      </c>
      <c r="B14" s="67" t="s">
        <v>28</v>
      </c>
      <c r="C14" s="67"/>
      <c r="D14" s="67"/>
      <c r="E14" s="67"/>
      <c r="F14" s="68"/>
      <c r="G14" s="69"/>
      <c r="H14" s="70"/>
      <c r="I14" s="43"/>
    </row>
    <row r="15" spans="1:9" ht="29.25" customHeight="1">
      <c r="A15" s="51"/>
      <c r="B15" s="105" t="s">
        <v>106</v>
      </c>
      <c r="C15" s="106"/>
      <c r="D15" s="106"/>
      <c r="E15" s="57" t="s">
        <v>23</v>
      </c>
      <c r="F15" s="71" t="s">
        <v>17</v>
      </c>
      <c r="G15" s="44">
        <v>1.12</v>
      </c>
      <c r="H15" s="73">
        <v>1.19</v>
      </c>
      <c r="I15" s="43">
        <f>ROUND($E$4*G15*6,0)+ROUND($E$4*H15*6,0)</f>
        <v>37554</v>
      </c>
    </row>
    <row r="16" spans="1:10" ht="15.75" customHeight="1">
      <c r="A16" s="51"/>
      <c r="B16" s="106" t="s">
        <v>14</v>
      </c>
      <c r="C16" s="106"/>
      <c r="D16" s="106"/>
      <c r="E16" s="57" t="s">
        <v>23</v>
      </c>
      <c r="F16" s="71" t="s">
        <v>15</v>
      </c>
      <c r="G16" s="44">
        <v>0.3</v>
      </c>
      <c r="H16" s="73">
        <v>0.32</v>
      </c>
      <c r="I16" s="43">
        <f aca="true" t="shared" si="0" ref="I16:I33">ROUND($E$4*G16*6,0)+ROUND($E$4*H16*6,0)</f>
        <v>10079</v>
      </c>
      <c r="J16" s="47"/>
    </row>
    <row r="17" spans="1:9" ht="18.75" customHeight="1">
      <c r="A17" s="51"/>
      <c r="B17" s="100" t="s">
        <v>107</v>
      </c>
      <c r="C17" s="100"/>
      <c r="D17" s="100"/>
      <c r="E17" s="74" t="s">
        <v>85</v>
      </c>
      <c r="F17" s="75" t="s">
        <v>16</v>
      </c>
      <c r="G17" s="44">
        <v>0.11</v>
      </c>
      <c r="H17" s="73">
        <v>0.12</v>
      </c>
      <c r="I17" s="43">
        <f t="shared" si="0"/>
        <v>3739</v>
      </c>
    </row>
    <row r="18" spans="1:9" ht="15.75" customHeight="1">
      <c r="A18" s="51"/>
      <c r="B18" s="107" t="s">
        <v>22</v>
      </c>
      <c r="C18" s="107"/>
      <c r="D18" s="107"/>
      <c r="E18" s="76" t="s">
        <v>7</v>
      </c>
      <c r="F18" s="77" t="s">
        <v>8</v>
      </c>
      <c r="G18" s="44">
        <v>0.54</v>
      </c>
      <c r="H18" s="73">
        <v>0.58</v>
      </c>
      <c r="I18" s="43">
        <f t="shared" si="0"/>
        <v>18208</v>
      </c>
    </row>
    <row r="19" spans="1:9" ht="51" customHeight="1">
      <c r="A19" s="51"/>
      <c r="B19" s="100" t="s">
        <v>20</v>
      </c>
      <c r="C19" s="100"/>
      <c r="D19" s="100"/>
      <c r="E19" s="74" t="s">
        <v>86</v>
      </c>
      <c r="F19" s="75" t="s">
        <v>18</v>
      </c>
      <c r="G19" s="44">
        <v>0.13</v>
      </c>
      <c r="H19" s="73">
        <v>0.14</v>
      </c>
      <c r="I19" s="43">
        <f t="shared" si="0"/>
        <v>4389</v>
      </c>
    </row>
    <row r="20" spans="1:9" ht="37.5" customHeight="1">
      <c r="A20" s="51"/>
      <c r="B20" s="100" t="s">
        <v>9</v>
      </c>
      <c r="C20" s="100"/>
      <c r="D20" s="100"/>
      <c r="E20" s="74" t="s">
        <v>7</v>
      </c>
      <c r="F20" s="75" t="s">
        <v>10</v>
      </c>
      <c r="G20" s="59">
        <v>0</v>
      </c>
      <c r="H20" s="73">
        <v>0</v>
      </c>
      <c r="I20" s="43">
        <f t="shared" si="0"/>
        <v>0</v>
      </c>
    </row>
    <row r="21" spans="1:9" ht="21" customHeight="1">
      <c r="A21" s="51"/>
      <c r="B21" s="100" t="s">
        <v>19</v>
      </c>
      <c r="C21" s="101"/>
      <c r="D21" s="101"/>
      <c r="E21" s="78" t="s">
        <v>11</v>
      </c>
      <c r="F21" s="65" t="s">
        <v>92</v>
      </c>
      <c r="G21" s="44">
        <v>0.05</v>
      </c>
      <c r="H21" s="73">
        <v>0.05</v>
      </c>
      <c r="I21" s="43">
        <f t="shared" si="0"/>
        <v>1626</v>
      </c>
    </row>
    <row r="22" spans="1:9" ht="51">
      <c r="A22" s="51"/>
      <c r="B22" s="100" t="s">
        <v>87</v>
      </c>
      <c r="C22" s="100"/>
      <c r="D22" s="100"/>
      <c r="E22" s="57" t="s">
        <v>96</v>
      </c>
      <c r="F22" s="75" t="s">
        <v>32</v>
      </c>
      <c r="G22" s="44">
        <v>1.63</v>
      </c>
      <c r="H22" s="73">
        <v>1.74</v>
      </c>
      <c r="I22" s="43">
        <f t="shared" si="0"/>
        <v>54786</v>
      </c>
    </row>
    <row r="23" spans="1:9" ht="55.5" customHeight="1">
      <c r="A23" s="51"/>
      <c r="B23" s="106" t="s">
        <v>12</v>
      </c>
      <c r="C23" s="106"/>
      <c r="D23" s="106"/>
      <c r="E23" s="57" t="s">
        <v>82</v>
      </c>
      <c r="F23" s="75" t="s">
        <v>32</v>
      </c>
      <c r="G23" s="44">
        <v>0.47</v>
      </c>
      <c r="H23" s="73">
        <v>0.5</v>
      </c>
      <c r="I23" s="43">
        <f t="shared" si="0"/>
        <v>15770</v>
      </c>
    </row>
    <row r="24" spans="1:9" ht="28.5" customHeight="1">
      <c r="A24" s="51"/>
      <c r="B24" s="100" t="s">
        <v>108</v>
      </c>
      <c r="C24" s="101"/>
      <c r="D24" s="101"/>
      <c r="E24" s="57" t="s">
        <v>24</v>
      </c>
      <c r="F24" s="75" t="s">
        <v>32</v>
      </c>
      <c r="G24" s="44">
        <f>4.32-G25-G26</f>
        <v>4.32</v>
      </c>
      <c r="H24" s="72">
        <f>4.6-H25-H26</f>
        <v>4.6</v>
      </c>
      <c r="I24" s="43">
        <f t="shared" si="0"/>
        <v>145012</v>
      </c>
    </row>
    <row r="25" spans="1:9" ht="15.75" customHeight="1">
      <c r="A25" s="51"/>
      <c r="B25" s="100" t="s">
        <v>93</v>
      </c>
      <c r="C25" s="100"/>
      <c r="D25" s="100"/>
      <c r="E25" s="74" t="s">
        <v>7</v>
      </c>
      <c r="F25" s="75" t="s">
        <v>32</v>
      </c>
      <c r="G25" s="59">
        <v>0</v>
      </c>
      <c r="H25" s="73">
        <v>0</v>
      </c>
      <c r="I25" s="43">
        <f t="shared" si="0"/>
        <v>0</v>
      </c>
    </row>
    <row r="26" spans="1:9" ht="21.75" customHeight="1">
      <c r="A26" s="51"/>
      <c r="B26" s="100" t="s">
        <v>88</v>
      </c>
      <c r="C26" s="100"/>
      <c r="D26" s="100"/>
      <c r="E26" s="74" t="s">
        <v>7</v>
      </c>
      <c r="F26" s="75" t="s">
        <v>32</v>
      </c>
      <c r="G26" s="59">
        <v>0</v>
      </c>
      <c r="H26" s="73">
        <v>0</v>
      </c>
      <c r="I26" s="43">
        <f t="shared" si="0"/>
        <v>0</v>
      </c>
    </row>
    <row r="27" spans="1:9" ht="25.5">
      <c r="A27" s="51"/>
      <c r="B27" s="101" t="s">
        <v>109</v>
      </c>
      <c r="C27" s="101"/>
      <c r="D27" s="101"/>
      <c r="E27" s="57" t="s">
        <v>24</v>
      </c>
      <c r="F27" s="75" t="s">
        <v>32</v>
      </c>
      <c r="G27" s="44">
        <v>1.12</v>
      </c>
      <c r="H27" s="73">
        <v>1.19</v>
      </c>
      <c r="I27" s="43">
        <f t="shared" si="0"/>
        <v>37554</v>
      </c>
    </row>
    <row r="28" spans="1:9" ht="15.75" customHeight="1" hidden="1">
      <c r="A28" s="7"/>
      <c r="B28" s="113" t="s">
        <v>89</v>
      </c>
      <c r="C28" s="114"/>
      <c r="D28" s="115"/>
      <c r="E28" s="74" t="s">
        <v>7</v>
      </c>
      <c r="F28" s="75"/>
      <c r="G28" s="44"/>
      <c r="H28" s="73"/>
      <c r="I28" s="43">
        <f t="shared" si="0"/>
        <v>0</v>
      </c>
    </row>
    <row r="29" spans="1:9" ht="25.5" hidden="1">
      <c r="A29" s="7"/>
      <c r="B29" s="113" t="s">
        <v>90</v>
      </c>
      <c r="C29" s="114"/>
      <c r="D29" s="115"/>
      <c r="E29" s="57" t="s">
        <v>24</v>
      </c>
      <c r="F29" s="75"/>
      <c r="G29" s="44"/>
      <c r="H29" s="73"/>
      <c r="I29" s="43">
        <f t="shared" si="0"/>
        <v>0</v>
      </c>
    </row>
    <row r="30" spans="1:9" ht="15.75" customHeight="1">
      <c r="A30" s="51"/>
      <c r="B30" s="116" t="s">
        <v>21</v>
      </c>
      <c r="C30" s="117"/>
      <c r="D30" s="118"/>
      <c r="E30" s="79"/>
      <c r="F30" s="75"/>
      <c r="G30" s="6">
        <f>SUM(G15:G29)</f>
        <v>9.79</v>
      </c>
      <c r="H30" s="80">
        <f>SUM(H15:H29)</f>
        <v>10.429999999999998</v>
      </c>
      <c r="I30" s="43">
        <f t="shared" si="0"/>
        <v>328717</v>
      </c>
    </row>
    <row r="31" spans="1:9" ht="21" customHeight="1">
      <c r="A31" s="41" t="s">
        <v>97</v>
      </c>
      <c r="B31" s="119" t="s">
        <v>100</v>
      </c>
      <c r="C31" s="120"/>
      <c r="D31" s="120"/>
      <c r="E31" s="45" t="s">
        <v>98</v>
      </c>
      <c r="F31" s="15" t="s">
        <v>83</v>
      </c>
      <c r="G31" s="8">
        <v>1.12</v>
      </c>
      <c r="H31" s="8">
        <v>1.19</v>
      </c>
      <c r="I31" s="43">
        <f t="shared" si="0"/>
        <v>37554</v>
      </c>
    </row>
    <row r="32" spans="1:9" ht="15.75" customHeight="1">
      <c r="A32" s="41" t="s">
        <v>99</v>
      </c>
      <c r="B32" s="108" t="s">
        <v>94</v>
      </c>
      <c r="C32" s="108"/>
      <c r="D32" s="108"/>
      <c r="E32" s="108"/>
      <c r="F32" s="108"/>
      <c r="G32" s="6">
        <f>SUM(G30:G31)</f>
        <v>10.91</v>
      </c>
      <c r="H32" s="80">
        <f>SUM(H30:H31)</f>
        <v>11.619999999999997</v>
      </c>
      <c r="I32" s="43">
        <f t="shared" si="0"/>
        <v>366270</v>
      </c>
    </row>
    <row r="33" spans="1:9" ht="24" customHeight="1" thickBot="1">
      <c r="A33" s="52" t="s">
        <v>46</v>
      </c>
      <c r="B33" s="109" t="s">
        <v>110</v>
      </c>
      <c r="C33" s="110"/>
      <c r="D33" s="111"/>
      <c r="E33" s="58" t="s">
        <v>98</v>
      </c>
      <c r="F33" s="81" t="s">
        <v>83</v>
      </c>
      <c r="G33" s="60">
        <v>0.8</v>
      </c>
      <c r="H33" s="82">
        <v>0.85</v>
      </c>
      <c r="I33" s="61">
        <f t="shared" si="0"/>
        <v>26824</v>
      </c>
    </row>
    <row r="34" spans="2:9" ht="59.25" customHeight="1" hidden="1">
      <c r="B34" s="112" t="s">
        <v>111</v>
      </c>
      <c r="C34" s="112"/>
      <c r="D34" s="112"/>
      <c r="E34" s="112"/>
      <c r="G34" s="83"/>
      <c r="H34" s="46"/>
      <c r="I34" s="53"/>
    </row>
    <row r="35" spans="2:9" ht="24.75" customHeight="1">
      <c r="B35" s="84"/>
      <c r="C35" s="84"/>
      <c r="D35" s="84"/>
      <c r="E35" s="84"/>
      <c r="G35" s="46"/>
      <c r="H35" s="46"/>
      <c r="I35" s="53"/>
    </row>
    <row r="36" spans="1:9" ht="15.75" customHeight="1">
      <c r="A36" s="37" t="s">
        <v>112</v>
      </c>
      <c r="B36" s="37"/>
      <c r="C36" s="37"/>
      <c r="D36" s="11"/>
      <c r="G36" s="46"/>
      <c r="H36" s="46"/>
      <c r="I36" s="53"/>
    </row>
  </sheetData>
  <sheetProtection/>
  <mergeCells count="27">
    <mergeCell ref="B31:D31"/>
    <mergeCell ref="B22:D22"/>
    <mergeCell ref="B23:D23"/>
    <mergeCell ref="B32:F32"/>
    <mergeCell ref="B33:D33"/>
    <mergeCell ref="B34:E34"/>
    <mergeCell ref="B26:D26"/>
    <mergeCell ref="B27:D27"/>
    <mergeCell ref="B28:D28"/>
    <mergeCell ref="B29:D29"/>
    <mergeCell ref="B30:D30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2012-10-02T19:20:35Z</cp:lastPrinted>
  <dcterms:created xsi:type="dcterms:W3CDTF">2009-08-26T03:25:10Z</dcterms:created>
  <dcterms:modified xsi:type="dcterms:W3CDTF">2013-12-07T16:48:29Z</dcterms:modified>
  <cp:category/>
  <cp:version/>
  <cp:contentType/>
  <cp:contentStatus/>
</cp:coreProperties>
</file>